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11760" activeTab="0"/>
  </bookViews>
  <sheets>
    <sheet name="Art. 243 ufp-wzór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<sst xmlns="http://schemas.openxmlformats.org/spreadsheetml/2006/main" count="19" uniqueCount="18">
  <si>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</si>
  <si>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</si>
  <si>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</si>
  <si>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</si>
  <si>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</si>
  <si>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</si>
  <si>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</si>
  <si>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</si>
  <si>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</si>
  <si>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</si>
  <si>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</si>
  <si>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</si>
  <si>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</si>
  <si>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</si>
  <si>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</si>
  <si>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</si>
  <si>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Informacja o relacji, o której mowa w art. 243 ustawy z dnia 27 sierpnia 2009 r. o finansach publicznych w latach 2011-2014.</t>
  </si>
  <si>
    <t>Załącznik Nr 3
do Uchwaly Nr: XI/56/11
Rady Miejskiej w Łobżenicy 
z dnia 23 września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</si>
</sst>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Times New Roman CE"/>
      <family val="0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168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/>
    </xf>
    <xf numFmtId="10" fontId="6" fillId="12" borderId="12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0.7109375" style="1" customWidth="1"/>
    <col min="2" max="2" width="18.140625" style="1" hidden="1" customWidth="1"/>
    <col min="3" max="8" width="18.140625" style="1" customWidth="1"/>
    <col min="9" max="9" width="17.421875" style="1" customWidth="1"/>
    <col min="10" max="16384" width="9.140625" style="1" customWidth="1"/>
  </cols>
  <sheetData>
    <row r="1" spans="3:9" ht="63.75" customHeight="1">
      <c r="C1" s="32"/>
      <c r="D1" s="32"/>
      <c r="G1" s="31"/>
      <c r="H1" s="34" t="s">
        <v>17</v>
      </c>
      <c r="I1" s="34"/>
    </row>
    <row r="2" spans="7:8" ht="24" customHeight="1">
      <c r="G2" s="2"/>
      <c r="H2" s="3"/>
    </row>
    <row r="3" spans="1:8" ht="15.75">
      <c r="A3" s="33" t="s">
        <v>16</v>
      </c>
      <c r="B3" s="33"/>
      <c r="C3" s="33"/>
      <c r="D3" s="33"/>
      <c r="E3" s="33"/>
      <c r="F3" s="33"/>
      <c r="G3" s="33"/>
      <c r="H3" s="33"/>
    </row>
    <row r="4" spans="1:8" ht="15">
      <c r="A4" s="4"/>
      <c r="B4" s="4"/>
      <c r="C4" s="4"/>
      <c r="D4" s="4"/>
      <c r="E4" s="4"/>
      <c r="F4" s="4"/>
      <c r="G4" s="4"/>
      <c r="H4" s="4"/>
    </row>
    <row r="5" ht="7.5" customHeight="1"/>
    <row r="6" spans="1:9" ht="21" customHeight="1">
      <c r="A6" s="27" t="s">
        <v>0</v>
      </c>
      <c r="B6" s="28">
        <v>2007</v>
      </c>
      <c r="C6" s="28">
        <v>2008</v>
      </c>
      <c r="D6" s="28">
        <v>2009</v>
      </c>
      <c r="E6" s="28">
        <v>2010</v>
      </c>
      <c r="F6" s="28">
        <v>2011</v>
      </c>
      <c r="G6" s="28">
        <v>2012</v>
      </c>
      <c r="H6" s="28">
        <v>2013</v>
      </c>
      <c r="I6" s="28">
        <v>2014</v>
      </c>
    </row>
    <row r="7" spans="1:9" ht="15">
      <c r="A7" s="6" t="s">
        <v>1</v>
      </c>
      <c r="B7" s="7">
        <v>20142242.64</v>
      </c>
      <c r="C7" s="7">
        <v>22317830</v>
      </c>
      <c r="D7" s="7">
        <v>23881288</v>
      </c>
      <c r="E7" s="7">
        <v>23402383</v>
      </c>
      <c r="F7" s="7">
        <v>24684512.61</v>
      </c>
      <c r="G7" s="7">
        <v>24214998</v>
      </c>
      <c r="H7" s="7">
        <v>24423981</v>
      </c>
      <c r="I7" s="7">
        <v>27361112</v>
      </c>
    </row>
    <row r="8" spans="1:9" ht="15">
      <c r="A8" s="6" t="s">
        <v>2</v>
      </c>
      <c r="B8" s="8">
        <v>161295.5</v>
      </c>
      <c r="C8" s="8">
        <v>3091614</v>
      </c>
      <c r="D8" s="8">
        <v>1107373</v>
      </c>
      <c r="E8" s="8">
        <v>1064230</v>
      </c>
      <c r="F8" s="8">
        <v>5572676</v>
      </c>
      <c r="G8" s="8">
        <v>6111617</v>
      </c>
      <c r="H8" s="8">
        <v>1560000</v>
      </c>
      <c r="I8" s="8">
        <v>950000</v>
      </c>
    </row>
    <row r="9" spans="1:9" ht="15">
      <c r="A9" s="14" t="s">
        <v>3</v>
      </c>
      <c r="B9" s="15">
        <f>B7+B8</f>
        <v>20303538.14</v>
      </c>
      <c r="C9" s="15">
        <f aca="true" t="shared" si="0" ref="C9:H9">C7+C8</f>
        <v>25409444</v>
      </c>
      <c r="D9" s="15">
        <f t="shared" si="0"/>
        <v>24988661</v>
      </c>
      <c r="E9" s="15">
        <f t="shared" si="0"/>
        <v>24466613</v>
      </c>
      <c r="F9" s="15">
        <f t="shared" si="0"/>
        <v>30257188.61</v>
      </c>
      <c r="G9" s="15">
        <f t="shared" si="0"/>
        <v>30326615</v>
      </c>
      <c r="H9" s="15">
        <f t="shared" si="0"/>
        <v>25983981</v>
      </c>
      <c r="I9" s="15">
        <f>I7+I8</f>
        <v>28311112</v>
      </c>
    </row>
    <row r="10" spans="1:9" ht="15">
      <c r="A10" s="6" t="s">
        <v>4</v>
      </c>
      <c r="B10" s="8">
        <v>17667438.01</v>
      </c>
      <c r="C10" s="8">
        <v>19620672</v>
      </c>
      <c r="D10" s="8">
        <v>20136408</v>
      </c>
      <c r="E10" s="8">
        <v>21787226</v>
      </c>
      <c r="F10" s="8">
        <v>23600580.61</v>
      </c>
      <c r="G10" s="8">
        <v>21305199</v>
      </c>
      <c r="H10" s="8">
        <v>21308084</v>
      </c>
      <c r="I10" s="8">
        <v>21533330</v>
      </c>
    </row>
    <row r="11" spans="1:9" ht="15">
      <c r="A11" s="6" t="s">
        <v>5</v>
      </c>
      <c r="B11" s="8">
        <v>152821.44</v>
      </c>
      <c r="C11" s="8">
        <v>242091</v>
      </c>
      <c r="D11" s="8">
        <v>176916</v>
      </c>
      <c r="E11" s="8">
        <v>256101</v>
      </c>
      <c r="F11" s="8">
        <v>558431</v>
      </c>
      <c r="G11" s="8">
        <v>532330</v>
      </c>
      <c r="H11" s="8">
        <v>474402</v>
      </c>
      <c r="I11" s="8">
        <v>309826</v>
      </c>
    </row>
    <row r="12" spans="1:9" ht="15">
      <c r="A12" s="6" t="s">
        <v>6</v>
      </c>
      <c r="B12" s="8">
        <v>1067044</v>
      </c>
      <c r="C12" s="8">
        <v>1113293</v>
      </c>
      <c r="D12" s="8">
        <v>1189552</v>
      </c>
      <c r="E12" s="8">
        <v>1443559</v>
      </c>
      <c r="F12" s="8">
        <v>1284283</v>
      </c>
      <c r="G12" s="8">
        <v>1499556</v>
      </c>
      <c r="H12" s="8">
        <v>710960</v>
      </c>
      <c r="I12" s="8">
        <v>1159556</v>
      </c>
    </row>
    <row r="13" spans="1:9" ht="15">
      <c r="A13" s="6" t="s">
        <v>7</v>
      </c>
      <c r="B13" s="8">
        <v>3653164</v>
      </c>
      <c r="C13" s="8">
        <v>4354872</v>
      </c>
      <c r="D13" s="8">
        <v>6165320</v>
      </c>
      <c r="E13" s="8">
        <v>9571773</v>
      </c>
      <c r="F13" s="8">
        <v>14075189</v>
      </c>
      <c r="G13" s="8">
        <v>15575633</v>
      </c>
      <c r="H13" s="8">
        <v>14864673</v>
      </c>
      <c r="I13" s="8">
        <v>14812370</v>
      </c>
    </row>
    <row r="14" spans="1:9" ht="15" hidden="1">
      <c r="A14" s="6"/>
      <c r="B14" s="5">
        <v>2007</v>
      </c>
      <c r="C14" s="5">
        <v>2008</v>
      </c>
      <c r="D14" s="5">
        <v>2009</v>
      </c>
      <c r="E14" s="5">
        <v>2010</v>
      </c>
      <c r="F14" s="5">
        <v>2011</v>
      </c>
      <c r="G14" s="5">
        <v>2012</v>
      </c>
      <c r="H14" s="5">
        <v>2013</v>
      </c>
      <c r="I14" s="5">
        <v>2013</v>
      </c>
    </row>
    <row r="15" spans="1:9" ht="15">
      <c r="A15" s="29" t="s">
        <v>8</v>
      </c>
      <c r="B15" s="30">
        <f aca="true" t="shared" si="1" ref="B15:H15">+B13/B9</f>
        <v>0.17992745770762494</v>
      </c>
      <c r="C15" s="30">
        <f t="shared" si="1"/>
        <v>0.17138792962175795</v>
      </c>
      <c r="D15" s="30">
        <f t="shared" si="1"/>
        <v>0.2467247044569535</v>
      </c>
      <c r="E15" s="30">
        <f t="shared" si="1"/>
        <v>0.3912177382296438</v>
      </c>
      <c r="F15" s="30">
        <f t="shared" si="1"/>
        <v>0.4651849575789124</v>
      </c>
      <c r="G15" s="30">
        <f t="shared" si="1"/>
        <v>0.5135961596769043</v>
      </c>
      <c r="H15" s="30">
        <f t="shared" si="1"/>
        <v>0.5720706538386092</v>
      </c>
      <c r="I15" s="30">
        <f>+I13/I9</f>
        <v>0.5231998658335992</v>
      </c>
    </row>
    <row r="16" spans="1:9" ht="15">
      <c r="A16" s="29" t="s">
        <v>9</v>
      </c>
      <c r="B16" s="30">
        <f aca="true" t="shared" si="2" ref="B16:H16">(B12+B11)/B9</f>
        <v>0.06008142184818236</v>
      </c>
      <c r="C16" s="30">
        <f t="shared" si="2"/>
        <v>0.053341741755545694</v>
      </c>
      <c r="D16" s="30">
        <f t="shared" si="2"/>
        <v>0.0546835222583555</v>
      </c>
      <c r="E16" s="30">
        <f t="shared" si="2"/>
        <v>0.06946854474708045</v>
      </c>
      <c r="F16" s="30">
        <f t="shared" si="2"/>
        <v>0.060901692611024114</v>
      </c>
      <c r="G16" s="30">
        <f t="shared" si="2"/>
        <v>0.06700009216326978</v>
      </c>
      <c r="H16" s="30">
        <f t="shared" si="2"/>
        <v>0.04561895269243</v>
      </c>
      <c r="I16" s="30">
        <f>(I12+I11)/I9</f>
        <v>0.05190124640812413</v>
      </c>
    </row>
    <row r="17" spans="1:9" s="11" customFormat="1" ht="15">
      <c r="A17" s="9"/>
      <c r="B17" s="10">
        <v>0.15</v>
      </c>
      <c r="C17" s="10">
        <v>0.15</v>
      </c>
      <c r="D17" s="10">
        <v>0.15</v>
      </c>
      <c r="E17" s="10">
        <v>0.15</v>
      </c>
      <c r="F17" s="10">
        <v>0.15</v>
      </c>
      <c r="G17" s="10">
        <v>0.15</v>
      </c>
      <c r="H17" s="10">
        <v>0.15</v>
      </c>
      <c r="I17" s="10">
        <v>0.15</v>
      </c>
    </row>
    <row r="18" spans="1:9" s="11" customFormat="1" ht="15">
      <c r="A18" s="9"/>
      <c r="B18" s="10"/>
      <c r="C18" s="10"/>
      <c r="D18" s="10"/>
      <c r="E18" s="10">
        <v>0.4176343881717706</v>
      </c>
      <c r="F18" s="10">
        <v>0.359118696394821</v>
      </c>
      <c r="G18" s="10">
        <v>0.28223931010760267</v>
      </c>
      <c r="H18" s="10">
        <v>0.25194397417038006</v>
      </c>
      <c r="I18" s="10">
        <v>0.25194397417038006</v>
      </c>
    </row>
    <row r="20" spans="1:9" ht="15">
      <c r="A20" s="16" t="s">
        <v>10</v>
      </c>
      <c r="B20" s="17">
        <f aca="true" t="shared" si="3" ref="B20:H20">+B7+B8-B10</f>
        <v>2636100.129999999</v>
      </c>
      <c r="C20" s="17">
        <f t="shared" si="3"/>
        <v>5788772</v>
      </c>
      <c r="D20" s="17">
        <f t="shared" si="3"/>
        <v>4852253</v>
      </c>
      <c r="E20" s="17">
        <f t="shared" si="3"/>
        <v>2679387</v>
      </c>
      <c r="F20" s="17">
        <f t="shared" si="3"/>
        <v>6656608</v>
      </c>
      <c r="G20" s="17">
        <f t="shared" si="3"/>
        <v>9021416</v>
      </c>
      <c r="H20" s="17">
        <f t="shared" si="3"/>
        <v>4675897</v>
      </c>
      <c r="I20" s="17">
        <f>+I7+I8-I10</f>
        <v>6777782</v>
      </c>
    </row>
    <row r="21" spans="1:9" ht="15">
      <c r="A21" s="16" t="s">
        <v>11</v>
      </c>
      <c r="B21" s="18">
        <f aca="true" t="shared" si="4" ref="B21:H21">+B20/B9</f>
        <v>0.12983452006360496</v>
      </c>
      <c r="C21" s="18">
        <f t="shared" si="4"/>
        <v>0.22781970357163267</v>
      </c>
      <c r="D21" s="18">
        <f t="shared" si="4"/>
        <v>0.19417819146051885</v>
      </c>
      <c r="E21" s="18">
        <f t="shared" si="4"/>
        <v>0.10951197045541203</v>
      </c>
      <c r="F21" s="18">
        <f t="shared" si="4"/>
        <v>0.2200008760166168</v>
      </c>
      <c r="G21" s="18">
        <f t="shared" si="4"/>
        <v>0.2974752045356859</v>
      </c>
      <c r="H21" s="18">
        <f t="shared" si="4"/>
        <v>0.17995306415902937</v>
      </c>
      <c r="I21" s="18">
        <f>+I20/I9</f>
        <v>0.2394035953091493</v>
      </c>
    </row>
    <row r="22" spans="1:9" ht="15">
      <c r="A22" s="16" t="s">
        <v>12</v>
      </c>
      <c r="B22" s="19">
        <f aca="true" t="shared" si="5" ref="B22:H22">+B21</f>
        <v>0.12983452006360496</v>
      </c>
      <c r="C22" s="19">
        <f t="shared" si="5"/>
        <v>0.22781970357163267</v>
      </c>
      <c r="D22" s="19">
        <f t="shared" si="5"/>
        <v>0.19417819146051885</v>
      </c>
      <c r="E22" s="19">
        <f t="shared" si="5"/>
        <v>0.10951197045541203</v>
      </c>
      <c r="F22" s="19">
        <f t="shared" si="5"/>
        <v>0.2200008760166168</v>
      </c>
      <c r="G22" s="19">
        <f t="shared" si="5"/>
        <v>0.2974752045356859</v>
      </c>
      <c r="H22" s="19">
        <f t="shared" si="5"/>
        <v>0.17995306415902937</v>
      </c>
      <c r="I22" s="19">
        <f>+I21</f>
        <v>0.2394035953091493</v>
      </c>
    </row>
    <row r="23" spans="1:9" ht="15">
      <c r="A23" s="16"/>
      <c r="B23" s="18"/>
      <c r="C23" s="18"/>
      <c r="D23" s="18"/>
      <c r="E23" s="18"/>
      <c r="F23" s="18"/>
      <c r="G23" s="18"/>
      <c r="H23" s="18"/>
      <c r="I23" s="18"/>
    </row>
    <row r="24" spans="1:9" ht="15">
      <c r="A24" s="20" t="s">
        <v>13</v>
      </c>
      <c r="B24" s="21"/>
      <c r="C24" s="18"/>
      <c r="D24" s="18"/>
      <c r="E24" s="21">
        <f>(+B22+C22+D22)/3</f>
        <v>0.18394413836525217</v>
      </c>
      <c r="F24" s="21">
        <f>(+C22+D22+E22)/3</f>
        <v>0.17716995516252118</v>
      </c>
      <c r="G24" s="21">
        <f>(+D22+E22+F22)/3</f>
        <v>0.17456367931084923</v>
      </c>
      <c r="H24" s="21">
        <f>(+E22+F22+G22)/3</f>
        <v>0.20899601700257156</v>
      </c>
      <c r="I24" s="21">
        <f>(+F22+G22+H22)/3</f>
        <v>0.232476381570444</v>
      </c>
    </row>
    <row r="25" spans="1:9" ht="15">
      <c r="A25" s="20" t="s">
        <v>12</v>
      </c>
      <c r="B25" s="22"/>
      <c r="C25" s="23"/>
      <c r="D25" s="18"/>
      <c r="E25" s="22">
        <f>+E24</f>
        <v>0.18394413836525217</v>
      </c>
      <c r="F25" s="22">
        <f>+F24</f>
        <v>0.17716995516252118</v>
      </c>
      <c r="G25" s="22">
        <f>+G24</f>
        <v>0.17456367931084923</v>
      </c>
      <c r="H25" s="22">
        <f>+H24</f>
        <v>0.20899601700257156</v>
      </c>
      <c r="I25" s="22">
        <f>+I24</f>
        <v>0.232476381570444</v>
      </c>
    </row>
    <row r="26" spans="1:9" ht="1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">
      <c r="A27" s="25" t="s">
        <v>14</v>
      </c>
      <c r="B27" s="26"/>
      <c r="C27" s="24"/>
      <c r="D27" s="24"/>
      <c r="E27" s="17">
        <f>+E24*E9</f>
        <v>4500490.047001078</v>
      </c>
      <c r="F27" s="17">
        <f>+F24*F9</f>
        <v>5360664.7493776465</v>
      </c>
      <c r="G27" s="17">
        <f>+G24*G9</f>
        <v>5293925.49544359</v>
      </c>
      <c r="H27" s="17">
        <f>+H24*H9</f>
        <v>5430548.534870496</v>
      </c>
      <c r="I27" s="17">
        <f>+I24*I9</f>
        <v>6581664.875995576</v>
      </c>
    </row>
    <row r="28" spans="1:9" ht="15">
      <c r="A28" s="25" t="s">
        <v>15</v>
      </c>
      <c r="B28" s="26"/>
      <c r="C28" s="24"/>
      <c r="D28" s="24"/>
      <c r="E28" s="17">
        <f>0.15*E9</f>
        <v>3669991.9499999997</v>
      </c>
      <c r="F28" s="17">
        <f>0.15*F9</f>
        <v>4538578.291499999</v>
      </c>
      <c r="G28" s="17">
        <f>0.15*G9</f>
        <v>4548992.25</v>
      </c>
      <c r="H28" s="17">
        <f>0.15*H9</f>
        <v>3897597.15</v>
      </c>
      <c r="I28" s="17">
        <f>0.15*I9</f>
        <v>4246666.8</v>
      </c>
    </row>
    <row r="29" spans="1:2" ht="15">
      <c r="A29" s="13"/>
      <c r="B29" s="13"/>
    </row>
    <row r="32" ht="15">
      <c r="F32" s="12"/>
    </row>
  </sheetData>
  <sheetProtection/>
  <mergeCells count="2">
    <mergeCell ref="A3:H3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WiesawaA</cp:lastModifiedBy>
  <cp:lastPrinted>2011-09-26T07:53:38Z</cp:lastPrinted>
  <dcterms:created xsi:type="dcterms:W3CDTF">2010-09-24T07:39:40Z</dcterms:created>
  <dcterms:modified xsi:type="dcterms:W3CDTF">2011-09-26T07:55:30Z</dcterms:modified>
  <cp:category/>
  <cp:version/>
  <cp:contentType/>
  <cp:contentStatus/>
</cp:coreProperties>
</file>